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STA\TA praktika\SIldymo sezonas\Sild_sez_pradzia\2018\Apklausa\"/>
    </mc:Choice>
  </mc:AlternateContent>
  <xr:revisionPtr revIDLastSave="0" documentId="13_ncr:1_{67CBDED8-B8E2-44AC-9D08-8CD078A6E4E7}" xr6:coauthVersionLast="37" xr6:coauthVersionMax="37" xr10:uidLastSave="{00000000-0000-0000-0000-000000000000}"/>
  <bookViews>
    <workbookView xWindow="0" yWindow="0" windowWidth="28800" windowHeight="12225" xr2:uid="{2C8B4BAD-C6FA-4D11-96C5-31584F67196C}"/>
  </bookViews>
  <sheets>
    <sheet name="lentele25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9" i="1" l="1"/>
  <c r="H41" i="1"/>
  <c r="N41" i="1" s="1"/>
  <c r="M28" i="1" l="1"/>
  <c r="H28" i="1"/>
  <c r="N28" i="1" s="1"/>
  <c r="N59" i="1" l="1"/>
  <c r="N60" i="1" l="1"/>
  <c r="M5" i="1"/>
  <c r="H5" i="1"/>
  <c r="N5" i="1" s="1"/>
  <c r="G5" i="1"/>
  <c r="N44" i="1" l="1"/>
  <c r="H34" i="1" l="1"/>
  <c r="N34" i="1" s="1"/>
  <c r="H24" i="1"/>
  <c r="N24" i="1" s="1"/>
  <c r="G24" i="1"/>
  <c r="M24" i="1" s="1"/>
  <c r="H23" i="1"/>
  <c r="N23" i="1" s="1"/>
  <c r="G23" i="1"/>
  <c r="M23" i="1" s="1"/>
  <c r="H22" i="1"/>
  <c r="N22" i="1" s="1"/>
  <c r="G22" i="1"/>
  <c r="M22" i="1" s="1"/>
  <c r="H21" i="1"/>
  <c r="N21" i="1" s="1"/>
  <c r="G21" i="1"/>
  <c r="M21" i="1" s="1"/>
  <c r="H20" i="1"/>
  <c r="N20" i="1" s="1"/>
  <c r="G20" i="1"/>
  <c r="M20" i="1" s="1"/>
  <c r="H19" i="1"/>
  <c r="N19" i="1" s="1"/>
  <c r="G19" i="1"/>
  <c r="M19" i="1" s="1"/>
  <c r="L18" i="1"/>
  <c r="K18" i="1"/>
  <c r="J18" i="1"/>
  <c r="I18" i="1"/>
  <c r="F18" i="1"/>
  <c r="E18" i="1"/>
  <c r="D18" i="1"/>
  <c r="H18" i="1" s="1"/>
  <c r="N18" i="1" s="1"/>
  <c r="C18" i="1"/>
  <c r="G18" i="1" s="1"/>
  <c r="M18" i="1" s="1"/>
  <c r="N42" i="1" l="1"/>
  <c r="H42" i="1"/>
</calcChain>
</file>

<file path=xl/sharedStrings.xml><?xml version="1.0" encoding="utf-8"?>
<sst xmlns="http://schemas.openxmlformats.org/spreadsheetml/2006/main" count="73" uniqueCount="68">
  <si>
    <t>Eil. Nr.</t>
  </si>
  <si>
    <t>Bendrovė</t>
  </si>
  <si>
    <t>IŠ VISO</t>
  </si>
  <si>
    <t>AB "Vilniaus šilumos tinklai"</t>
  </si>
  <si>
    <t>AB "Kauno energija"</t>
  </si>
  <si>
    <t>t.sk. fil. "Jurbarko šilumos tinklai"</t>
  </si>
  <si>
    <t>AB "Klaipėdos energija"</t>
  </si>
  <si>
    <t>UAB "LITESKO"</t>
  </si>
  <si>
    <t>t.sk. fil. "Alytaus energija"</t>
  </si>
  <si>
    <t>t.sk. fil. "Marijampolės šiluma"</t>
  </si>
  <si>
    <t>t.sk. fil. "Marijampolės šiluma" Kazlų Rūdoje</t>
  </si>
  <si>
    <t>t.sk. fil. "Telšių šiluma"</t>
  </si>
  <si>
    <t>t.sk. fil. "Vilkaviškio šiluma"</t>
  </si>
  <si>
    <t>t.sk. fil. "Kelmės šiluma"</t>
  </si>
  <si>
    <t>t.sk. fil. "Biržų šiluma"</t>
  </si>
  <si>
    <t>t.sk. fil. "Druskininkų šiluma"</t>
  </si>
  <si>
    <t>AB "Panevėžio energija"</t>
  </si>
  <si>
    <t>t.sk. Panevėžio ŠTR</t>
  </si>
  <si>
    <t>t.sk. Rokiškio ŠTR</t>
  </si>
  <si>
    <t>t.sk. Kupiškio ŠTR</t>
  </si>
  <si>
    <t>t.sk. Kėdainių ŠTR</t>
  </si>
  <si>
    <t>t.sk. Zarasų ŠTR</t>
  </si>
  <si>
    <t>t.sk. Pasvalio ŠTR</t>
  </si>
  <si>
    <t>AB "Šiaulių energija"</t>
  </si>
  <si>
    <t>UAB "Mažeikių šilumos tinklai"</t>
  </si>
  <si>
    <t xml:space="preserve">AB "Jonavos šilumos tinklai" </t>
  </si>
  <si>
    <t>UAB "Utenos šilumos tinklai"</t>
  </si>
  <si>
    <t>UAB "Elektrėnų komunalinis ūkis"</t>
  </si>
  <si>
    <t>UAB "Šilutės šilumos tinklai"</t>
  </si>
  <si>
    <t>UAB "Palangos šilumos tinklai"</t>
  </si>
  <si>
    <t>UAB "Ukmergės šiluma"</t>
  </si>
  <si>
    <t>UAB Tauragės šilumos tinklai</t>
  </si>
  <si>
    <t>UAB "Plungės šilumos tinklai"</t>
  </si>
  <si>
    <t>UAB "Radviliškio šiluma"</t>
  </si>
  <si>
    <t>UAB „Akmenės energija“</t>
  </si>
  <si>
    <t>UAB "Raseinių šilumos tinklai"</t>
  </si>
  <si>
    <t>UAB "Varėnos šiluma"</t>
  </si>
  <si>
    <t>UAB "Kretingos šilumos tinklai"</t>
  </si>
  <si>
    <t>UAB "Trakų energija"</t>
  </si>
  <si>
    <t>UAB "Kaišiadorių šiluma"</t>
  </si>
  <si>
    <t>UAB "Anykščių šiluma"</t>
  </si>
  <si>
    <t>UAB " Šalčininkų šilumos tinklai"</t>
  </si>
  <si>
    <t>UAB "Fortum Švenčionių energija"</t>
  </si>
  <si>
    <t>UAB "Šilalės šilumos tinklai"</t>
  </si>
  <si>
    <t>UAB "Širvintų šiluma"</t>
  </si>
  <si>
    <t>UAB "Molėtų šiluma"</t>
  </si>
  <si>
    <t>UAB Ignalinos šilumos tinklai</t>
  </si>
  <si>
    <t>UAB "Šakių šilumos tinklai"</t>
  </si>
  <si>
    <t>UAB "Birštono šiluma"</t>
  </si>
  <si>
    <t>UAB "Fortum Joniškio energija"</t>
  </si>
  <si>
    <t>AB "Prienų šilumos tinklai"</t>
  </si>
  <si>
    <t>UAB "Pakruojo šiluma"</t>
  </si>
  <si>
    <t>UAB "Lazdijų šiluma"</t>
  </si>
  <si>
    <t>UAB "Komunalinių paslaugų centras"</t>
  </si>
  <si>
    <t>VĮ "Visagino energija"</t>
  </si>
  <si>
    <t>Daugiabučių skaičius (vnt)</t>
  </si>
  <si>
    <t>1-2 butų individualūs namai (vnt)</t>
  </si>
  <si>
    <t>Viso (gyvenamieji namai) (vnt.)</t>
  </si>
  <si>
    <t>Biudžetinių organizacijų /visuomeniniai pastatai (vnt.)</t>
  </si>
  <si>
    <t>Verslo įmonių ir kiti šildomi pastatai (vnt.)</t>
  </si>
  <si>
    <t>7 (3+5)</t>
  </si>
  <si>
    <t>8 (4+6)</t>
  </si>
  <si>
    <t>13 (7+9+11)</t>
  </si>
  <si>
    <t>14 (8+10+12)</t>
  </si>
  <si>
    <t>Iš viso pastatų skaičius (vnt.)</t>
  </si>
  <si>
    <t>tame skaičiuje paruošti šildymo sezonui (vnt)</t>
  </si>
  <si>
    <t>proc.</t>
  </si>
  <si>
    <t>PASTATŲ, APRŪPINAMŲ CENTRALIZUOTAI TIEKIAMA ŠILUMA, PARENGIMAS 2018-2019 M. ŠILDYMO SEZONUI (spalio 1 d. duomenys)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</si>
</sst>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2"/>
      <name val="TimesLT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color theme="1"/>
      <name val="Arial"/>
      <family val="2"/>
      <charset val="186"/>
    </font>
    <font>
      <sz val="12"/>
      <name val="Times New Roman"/>
      <family val="1"/>
    </font>
    <font>
      <b/>
      <sz val="12"/>
      <name val="Arial"/>
      <family val="2"/>
      <charset val="186"/>
    </font>
    <font>
      <i/>
      <sz val="12"/>
      <color rgb="FFC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3" fillId="0" borderId="0" xfId="1" applyFont="1" applyFill="1" applyBorder="1"/>
    <xf numFmtId="0" fontId="3" fillId="0" borderId="0" xfId="1" applyFont="1" applyFill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2" fillId="0" borderId="11" xfId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vertical="center"/>
    </xf>
    <xf numFmtId="0" fontId="2" fillId="0" borderId="14" xfId="1" applyFont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2" fillId="0" borderId="14" xfId="1" applyFont="1" applyFill="1" applyBorder="1" applyAlignment="1">
      <alignment horizontal="center"/>
    </xf>
    <xf numFmtId="0" fontId="6" fillId="0" borderId="0" xfId="1" applyFont="1" applyFill="1"/>
    <xf numFmtId="0" fontId="7" fillId="0" borderId="14" xfId="1" applyFont="1" applyFill="1" applyBorder="1" applyAlignment="1">
      <alignment horizontal="center"/>
    </xf>
    <xf numFmtId="0" fontId="2" fillId="3" borderId="15" xfId="0" applyFont="1" applyFill="1" applyBorder="1" applyProtection="1">
      <protection locked="0"/>
    </xf>
    <xf numFmtId="0" fontId="5" fillId="3" borderId="15" xfId="0" applyFont="1" applyFill="1" applyBorder="1" applyAlignment="1" applyProtection="1">
      <alignment horizontal="left"/>
      <protection locked="0"/>
    </xf>
    <xf numFmtId="0" fontId="8" fillId="0" borderId="0" xfId="1" applyFont="1" applyFill="1"/>
    <xf numFmtId="0" fontId="5" fillId="0" borderId="15" xfId="0" applyFont="1" applyBorder="1" applyAlignment="1" applyProtection="1">
      <alignment horizontal="left"/>
      <protection locked="0"/>
    </xf>
    <xf numFmtId="0" fontId="7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19" xfId="1" applyFont="1" applyFill="1" applyBorder="1" applyAlignment="1">
      <alignment horizontal="center"/>
    </xf>
    <xf numFmtId="0" fontId="2" fillId="3" borderId="17" xfId="2" applyFont="1" applyFill="1" applyBorder="1" applyAlignment="1" applyProtection="1">
      <alignment horizontal="left" vertical="center"/>
      <protection locked="0"/>
    </xf>
    <xf numFmtId="0" fontId="10" fillId="0" borderId="0" xfId="1" applyFont="1" applyFill="1"/>
    <xf numFmtId="0" fontId="2" fillId="0" borderId="0" xfId="1" applyFont="1" applyFill="1" applyAlignment="1">
      <alignment horizontal="right"/>
    </xf>
    <xf numFmtId="0" fontId="9" fillId="0" borderId="0" xfId="0" applyFont="1" applyProtection="1">
      <protection locked="0"/>
    </xf>
    <xf numFmtId="0" fontId="4" fillId="0" borderId="1" xfId="1" applyFont="1" applyFill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/>
    </xf>
    <xf numFmtId="1" fontId="2" fillId="0" borderId="25" xfId="1" applyNumberFormat="1" applyFont="1" applyFill="1" applyBorder="1" applyAlignment="1">
      <alignment horizontal="center"/>
    </xf>
    <xf numFmtId="1" fontId="2" fillId="0" borderId="6" xfId="1" applyNumberFormat="1" applyFont="1" applyFill="1" applyBorder="1" applyAlignment="1">
      <alignment horizontal="center"/>
    </xf>
    <xf numFmtId="1" fontId="2" fillId="0" borderId="13" xfId="1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1" fontId="2" fillId="0" borderId="15" xfId="1" applyNumberFormat="1" applyFont="1" applyBorder="1" applyAlignment="1">
      <alignment horizontal="center"/>
    </xf>
    <xf numFmtId="1" fontId="2" fillId="0" borderId="26" xfId="1" applyNumberFormat="1" applyFont="1" applyFill="1" applyBorder="1" applyAlignment="1">
      <alignment horizontal="center"/>
    </xf>
    <xf numFmtId="1" fontId="2" fillId="0" borderId="20" xfId="1" applyNumberFormat="1" applyFont="1" applyFill="1" applyBorder="1" applyAlignment="1">
      <alignment horizontal="center"/>
    </xf>
    <xf numFmtId="1" fontId="2" fillId="0" borderId="16" xfId="1" applyNumberFormat="1" applyFont="1" applyFill="1" applyBorder="1" applyAlignment="1">
      <alignment horizontal="center"/>
    </xf>
    <xf numFmtId="1" fontId="2" fillId="3" borderId="26" xfId="1" applyNumberFormat="1" applyFont="1" applyFill="1" applyBorder="1" applyAlignment="1">
      <alignment horizontal="center"/>
    </xf>
    <xf numFmtId="1" fontId="2" fillId="3" borderId="16" xfId="1" applyNumberFormat="1" applyFont="1" applyFill="1" applyBorder="1" applyAlignment="1">
      <alignment horizontal="center"/>
    </xf>
    <xf numFmtId="1" fontId="7" fillId="0" borderId="15" xfId="1" applyNumberFormat="1" applyFont="1" applyFill="1" applyBorder="1" applyAlignment="1">
      <alignment horizontal="center"/>
    </xf>
    <xf numFmtId="1" fontId="7" fillId="0" borderId="26" xfId="1" applyNumberFormat="1" applyFont="1" applyFill="1" applyBorder="1" applyAlignment="1">
      <alignment horizontal="center"/>
    </xf>
    <xf numFmtId="1" fontId="7" fillId="0" borderId="20" xfId="1" applyNumberFormat="1" applyFont="1" applyFill="1" applyBorder="1" applyAlignment="1">
      <alignment horizontal="center"/>
    </xf>
    <xf numFmtId="1" fontId="7" fillId="0" borderId="16" xfId="1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 vertical="center" wrapText="1"/>
    </xf>
    <xf numFmtId="1" fontId="7" fillId="0" borderId="15" xfId="1" applyNumberFormat="1" applyFont="1" applyFill="1" applyBorder="1" applyAlignment="1">
      <alignment horizontal="center" vertical="center" wrapText="1"/>
    </xf>
    <xf numFmtId="1" fontId="2" fillId="3" borderId="15" xfId="1" applyNumberFormat="1" applyFont="1" applyFill="1" applyBorder="1" applyAlignment="1">
      <alignment horizontal="center"/>
    </xf>
    <xf numFmtId="1" fontId="2" fillId="3" borderId="20" xfId="1" applyNumberFormat="1" applyFont="1" applyFill="1" applyBorder="1" applyAlignment="1">
      <alignment horizontal="center"/>
    </xf>
    <xf numFmtId="1" fontId="2" fillId="0" borderId="17" xfId="1" applyNumberFormat="1" applyFont="1" applyFill="1" applyBorder="1" applyAlignment="1">
      <alignment horizontal="center" vertical="center" wrapText="1"/>
    </xf>
    <xf numFmtId="1" fontId="2" fillId="0" borderId="17" xfId="1" applyNumberFormat="1" applyFont="1" applyFill="1" applyBorder="1" applyAlignment="1">
      <alignment horizontal="center"/>
    </xf>
    <xf numFmtId="1" fontId="2" fillId="0" borderId="28" xfId="1" applyNumberFormat="1" applyFont="1" applyFill="1" applyBorder="1" applyAlignment="1">
      <alignment horizontal="center"/>
    </xf>
    <xf numFmtId="1" fontId="2" fillId="0" borderId="27" xfId="1" applyNumberFormat="1" applyFont="1" applyFill="1" applyBorder="1" applyAlignment="1">
      <alignment horizontal="center"/>
    </xf>
    <xf numFmtId="1" fontId="2" fillId="0" borderId="18" xfId="1" applyNumberFormat="1" applyFont="1" applyFill="1" applyBorder="1" applyAlignment="1">
      <alignment horizontal="center"/>
    </xf>
    <xf numFmtId="1" fontId="4" fillId="2" borderId="9" xfId="1" applyNumberFormat="1" applyFont="1" applyFill="1" applyBorder="1" applyAlignment="1">
      <alignment horizontal="center"/>
    </xf>
    <xf numFmtId="1" fontId="4" fillId="2" borderId="24" xfId="1" applyNumberFormat="1" applyFont="1" applyFill="1" applyBorder="1" applyAlignment="1">
      <alignment horizontal="center"/>
    </xf>
    <xf numFmtId="1" fontId="4" fillId="2" borderId="22" xfId="1" applyNumberFormat="1" applyFont="1" applyFill="1" applyBorder="1" applyAlignment="1">
      <alignment horizontal="center"/>
    </xf>
    <xf numFmtId="1" fontId="4" fillId="2" borderId="10" xfId="1" applyNumberFormat="1" applyFont="1" applyFill="1" applyBorder="1" applyAlignment="1">
      <alignment horizontal="center"/>
    </xf>
    <xf numFmtId="0" fontId="3" fillId="3" borderId="0" xfId="1" applyFont="1" applyFill="1" applyBorder="1"/>
    <xf numFmtId="1" fontId="6" fillId="0" borderId="0" xfId="1" applyNumberFormat="1" applyFont="1" applyFill="1"/>
    <xf numFmtId="1" fontId="10" fillId="4" borderId="30" xfId="1" applyNumberFormat="1" applyFont="1" applyFill="1" applyBorder="1"/>
    <xf numFmtId="0" fontId="10" fillId="4" borderId="4" xfId="1" applyFont="1" applyFill="1" applyBorder="1"/>
    <xf numFmtId="0" fontId="4" fillId="2" borderId="8" xfId="1" applyFont="1" applyFill="1" applyBorder="1" applyAlignment="1" applyProtection="1">
      <alignment horizontal="right"/>
      <protection locked="0"/>
    </xf>
    <xf numFmtId="0" fontId="4" fillId="2" borderId="9" xfId="1" applyFont="1" applyFill="1" applyBorder="1" applyAlignment="1" applyProtection="1">
      <alignment horizontal="right"/>
      <protection locked="0"/>
    </xf>
    <xf numFmtId="0" fontId="4" fillId="0" borderId="0" xfId="1" applyFont="1" applyFill="1" applyBorder="1" applyAlignment="1">
      <alignment horizontal="center" vertical="center"/>
    </xf>
  </cellXfs>
  <cellStyles count="3">
    <cellStyle name="Normal" xfId="0" builtinId="0"/>
    <cellStyle name="Normal 2 2" xfId="1" xr:uid="{A9B82D34-73CE-4603-AA62-0638F09EF113}"/>
    <cellStyle name="Normal 6" xfId="2" xr:uid="{A9C51BD3-399C-4154-A46D-E86D037EA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E4D9-10D4-4E5E-A058-537B8EB2E6C6}">
  <sheetPr>
    <tabColor theme="0"/>
  </sheetPr>
  <dimension ref="A1:O61"/>
  <sheetViews>
    <sheetView tabSelected="1" zoomScaleNormal="100" workbookViewId="0">
      <pane ySplit="4" topLeftCell="A5" activePane="bottomLeft" state="frozen"/>
      <selection pane="bottomLeft" activeCell="O21" sqref="O21"/>
    </sheetView>
  </sheetViews>
  <sheetFormatPr defaultColWidth="7.85546875" defaultRowHeight="15.75" customHeight="1"/>
  <cols>
    <col min="1" max="1" width="6.42578125" style="18" customWidth="1"/>
    <col min="2" max="2" width="46.7109375" style="18" customWidth="1"/>
    <col min="3" max="14" width="15.7109375" style="18" customWidth="1"/>
    <col min="15" max="16384" width="7.85546875" style="18"/>
  </cols>
  <sheetData>
    <row r="1" spans="1:14" s="3" customFormat="1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2" customFormat="1" ht="16.5" thickBot="1">
      <c r="A2" s="79" t="s">
        <v>67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4" customFormat="1" ht="71.25" customHeight="1" thickBot="1">
      <c r="A3" s="33" t="s">
        <v>0</v>
      </c>
      <c r="B3" s="33" t="s">
        <v>1</v>
      </c>
      <c r="C3" s="34" t="s">
        <v>55</v>
      </c>
      <c r="D3" s="42" t="s">
        <v>65</v>
      </c>
      <c r="E3" s="5" t="s">
        <v>56</v>
      </c>
      <c r="F3" s="35" t="s">
        <v>65</v>
      </c>
      <c r="G3" s="5" t="s">
        <v>57</v>
      </c>
      <c r="H3" s="41" t="s">
        <v>65</v>
      </c>
      <c r="I3" s="36" t="s">
        <v>58</v>
      </c>
      <c r="J3" s="42" t="s">
        <v>65</v>
      </c>
      <c r="K3" s="6" t="s">
        <v>59</v>
      </c>
      <c r="L3" s="43" t="s">
        <v>65</v>
      </c>
      <c r="M3" s="39" t="s">
        <v>64</v>
      </c>
      <c r="N3" s="42" t="s">
        <v>65</v>
      </c>
    </row>
    <row r="4" spans="1:14" s="11" customFormat="1" ht="16.5" thickBot="1">
      <c r="A4" s="7">
        <v>1</v>
      </c>
      <c r="B4" s="8">
        <v>2</v>
      </c>
      <c r="C4" s="8">
        <v>3</v>
      </c>
      <c r="D4" s="8">
        <v>4</v>
      </c>
      <c r="E4" s="9">
        <v>5</v>
      </c>
      <c r="F4" s="9">
        <v>6</v>
      </c>
      <c r="G4" s="8" t="s">
        <v>60</v>
      </c>
      <c r="H4" s="38" t="s">
        <v>61</v>
      </c>
      <c r="I4" s="37">
        <v>9</v>
      </c>
      <c r="J4" s="8">
        <v>10</v>
      </c>
      <c r="K4" s="9">
        <v>11</v>
      </c>
      <c r="L4" s="40">
        <v>12</v>
      </c>
      <c r="M4" s="10" t="s">
        <v>62</v>
      </c>
      <c r="N4" s="10" t="s">
        <v>63</v>
      </c>
    </row>
    <row r="5" spans="1:14" s="2" customFormat="1" ht="15.75" customHeight="1">
      <c r="A5" s="12">
        <v>1</v>
      </c>
      <c r="B5" s="13" t="s">
        <v>3</v>
      </c>
      <c r="C5" s="44">
        <v>4787</v>
      </c>
      <c r="D5" s="44">
        <v>2890</v>
      </c>
      <c r="E5" s="45">
        <v>340</v>
      </c>
      <c r="F5" s="45">
        <v>6</v>
      </c>
      <c r="G5" s="45">
        <f>C5+E5</f>
        <v>5127</v>
      </c>
      <c r="H5" s="46">
        <f>D5+F5</f>
        <v>2896</v>
      </c>
      <c r="I5" s="47">
        <v>591</v>
      </c>
      <c r="J5" s="45">
        <v>213</v>
      </c>
      <c r="K5" s="45">
        <v>1486</v>
      </c>
      <c r="L5" s="46">
        <v>218</v>
      </c>
      <c r="M5" s="47">
        <f>G5+I5+K5</f>
        <v>7204</v>
      </c>
      <c r="N5" s="48">
        <f>H5+J5+L5</f>
        <v>3327</v>
      </c>
    </row>
    <row r="6" spans="1:14" s="2" customFormat="1" ht="15.75" customHeight="1">
      <c r="A6" s="14">
        <v>2</v>
      </c>
      <c r="B6" s="15" t="s">
        <v>4</v>
      </c>
      <c r="C6" s="49">
        <v>2748</v>
      </c>
      <c r="D6" s="50">
        <v>2250</v>
      </c>
      <c r="E6" s="49">
        <v>406</v>
      </c>
      <c r="F6" s="49">
        <v>78</v>
      </c>
      <c r="G6" s="49">
        <v>3154</v>
      </c>
      <c r="H6" s="51">
        <v>2328</v>
      </c>
      <c r="I6" s="52">
        <v>447</v>
      </c>
      <c r="J6" s="49">
        <v>400</v>
      </c>
      <c r="K6" s="49">
        <v>560</v>
      </c>
      <c r="L6" s="51">
        <v>215</v>
      </c>
      <c r="M6" s="52">
        <v>4161</v>
      </c>
      <c r="N6" s="53">
        <v>2943</v>
      </c>
    </row>
    <row r="7" spans="1:14" s="2" customFormat="1" ht="15.75" customHeight="1">
      <c r="A7" s="14"/>
      <c r="B7" s="16" t="s">
        <v>5</v>
      </c>
      <c r="C7" s="49">
        <v>105</v>
      </c>
      <c r="D7" s="49"/>
      <c r="E7" s="49">
        <v>5</v>
      </c>
      <c r="F7" s="49"/>
      <c r="G7" s="49">
        <v>110</v>
      </c>
      <c r="H7" s="51"/>
      <c r="I7" s="52">
        <v>27</v>
      </c>
      <c r="J7" s="49"/>
      <c r="K7" s="49">
        <v>11</v>
      </c>
      <c r="L7" s="51"/>
      <c r="M7" s="52">
        <v>148</v>
      </c>
      <c r="N7" s="53"/>
    </row>
    <row r="8" spans="1:14" ht="15.75" customHeight="1">
      <c r="A8" s="17">
        <v>3</v>
      </c>
      <c r="B8" s="15" t="s">
        <v>6</v>
      </c>
      <c r="C8" s="49">
        <v>1630</v>
      </c>
      <c r="D8" s="49">
        <v>1387</v>
      </c>
      <c r="E8" s="49">
        <v>35</v>
      </c>
      <c r="F8" s="49">
        <v>15</v>
      </c>
      <c r="G8" s="49">
        <v>1665</v>
      </c>
      <c r="H8" s="51">
        <v>1402</v>
      </c>
      <c r="I8" s="52">
        <v>229</v>
      </c>
      <c r="J8" s="49">
        <v>167</v>
      </c>
      <c r="K8" s="49">
        <v>325</v>
      </c>
      <c r="L8" s="51">
        <v>234</v>
      </c>
      <c r="M8" s="52">
        <v>2219</v>
      </c>
      <c r="N8" s="53">
        <v>1803</v>
      </c>
    </row>
    <row r="9" spans="1:14" ht="15.75" customHeight="1">
      <c r="A9" s="19">
        <v>4</v>
      </c>
      <c r="B9" s="20" t="s">
        <v>7</v>
      </c>
      <c r="C9" s="49">
        <v>1687</v>
      </c>
      <c r="D9" s="49"/>
      <c r="E9" s="49">
        <v>273</v>
      </c>
      <c r="F9" s="49"/>
      <c r="G9" s="49">
        <v>1961</v>
      </c>
      <c r="H9" s="51"/>
      <c r="I9" s="52">
        <v>350</v>
      </c>
      <c r="J9" s="49"/>
      <c r="K9" s="49">
        <v>385</v>
      </c>
      <c r="L9" s="51"/>
      <c r="M9" s="52">
        <v>2696</v>
      </c>
      <c r="N9" s="53"/>
    </row>
    <row r="10" spans="1:14" ht="15.75" customHeight="1">
      <c r="A10" s="19"/>
      <c r="B10" s="21" t="s">
        <v>8</v>
      </c>
      <c r="C10" s="49">
        <v>578</v>
      </c>
      <c r="D10" s="49"/>
      <c r="E10" s="49">
        <v>82</v>
      </c>
      <c r="F10" s="49"/>
      <c r="G10" s="49">
        <v>661</v>
      </c>
      <c r="H10" s="51"/>
      <c r="I10" s="52">
        <v>82</v>
      </c>
      <c r="J10" s="49"/>
      <c r="K10" s="49">
        <v>91</v>
      </c>
      <c r="L10" s="51"/>
      <c r="M10" s="52">
        <v>834</v>
      </c>
      <c r="N10" s="53"/>
    </row>
    <row r="11" spans="1:14" ht="15.75" customHeight="1">
      <c r="A11" s="19"/>
      <c r="B11" s="21" t="s">
        <v>9</v>
      </c>
      <c r="C11" s="49">
        <v>343</v>
      </c>
      <c r="D11" s="49"/>
      <c r="E11" s="49">
        <v>92</v>
      </c>
      <c r="F11" s="49"/>
      <c r="G11" s="49">
        <v>435</v>
      </c>
      <c r="H11" s="51"/>
      <c r="I11" s="52">
        <v>75</v>
      </c>
      <c r="J11" s="49"/>
      <c r="K11" s="49">
        <v>88</v>
      </c>
      <c r="L11" s="51"/>
      <c r="M11" s="52">
        <v>598</v>
      </c>
      <c r="N11" s="53"/>
    </row>
    <row r="12" spans="1:14" ht="15.75" customHeight="1">
      <c r="A12" s="19"/>
      <c r="B12" s="21" t="s">
        <v>10</v>
      </c>
      <c r="C12" s="49">
        <v>50</v>
      </c>
      <c r="D12" s="49"/>
      <c r="E12" s="49">
        <v>6</v>
      </c>
      <c r="F12" s="49"/>
      <c r="G12" s="49">
        <v>56</v>
      </c>
      <c r="H12" s="51"/>
      <c r="I12" s="52">
        <v>14</v>
      </c>
      <c r="J12" s="49"/>
      <c r="K12" s="49">
        <v>5</v>
      </c>
      <c r="L12" s="51"/>
      <c r="M12" s="52">
        <v>75</v>
      </c>
      <c r="N12" s="53"/>
    </row>
    <row r="13" spans="1:14" ht="15.75" customHeight="1">
      <c r="A13" s="19"/>
      <c r="B13" s="21" t="s">
        <v>11</v>
      </c>
      <c r="C13" s="49">
        <v>179</v>
      </c>
      <c r="D13" s="49"/>
      <c r="E13" s="49">
        <v>5</v>
      </c>
      <c r="F13" s="49"/>
      <c r="G13" s="49">
        <v>184</v>
      </c>
      <c r="H13" s="51"/>
      <c r="I13" s="52">
        <v>41</v>
      </c>
      <c r="J13" s="49"/>
      <c r="K13" s="49">
        <v>28</v>
      </c>
      <c r="L13" s="51"/>
      <c r="M13" s="52">
        <v>253</v>
      </c>
      <c r="N13" s="53"/>
    </row>
    <row r="14" spans="1:14" ht="15.75" customHeight="1">
      <c r="A14" s="19"/>
      <c r="B14" s="21" t="s">
        <v>12</v>
      </c>
      <c r="C14" s="49">
        <v>111</v>
      </c>
      <c r="D14" s="49"/>
      <c r="E14" s="49">
        <v>36</v>
      </c>
      <c r="F14" s="49"/>
      <c r="G14" s="49">
        <v>147</v>
      </c>
      <c r="H14" s="51"/>
      <c r="I14" s="52">
        <v>37</v>
      </c>
      <c r="J14" s="49"/>
      <c r="K14" s="49">
        <v>32</v>
      </c>
      <c r="L14" s="51"/>
      <c r="M14" s="52">
        <v>216</v>
      </c>
      <c r="N14" s="53"/>
    </row>
    <row r="15" spans="1:14" ht="15.75" customHeight="1">
      <c r="A15" s="19"/>
      <c r="B15" s="21" t="s">
        <v>13</v>
      </c>
      <c r="C15" s="49">
        <v>60</v>
      </c>
      <c r="D15" s="49"/>
      <c r="E15" s="49">
        <v>3</v>
      </c>
      <c r="F15" s="49"/>
      <c r="G15" s="49">
        <v>63</v>
      </c>
      <c r="H15" s="51"/>
      <c r="I15" s="52">
        <v>24</v>
      </c>
      <c r="J15" s="49"/>
      <c r="K15" s="49">
        <v>22</v>
      </c>
      <c r="L15" s="51"/>
      <c r="M15" s="52">
        <v>109</v>
      </c>
      <c r="N15" s="53"/>
    </row>
    <row r="16" spans="1:14" ht="15.75" customHeight="1">
      <c r="A16" s="19"/>
      <c r="B16" s="21" t="s">
        <v>14</v>
      </c>
      <c r="C16" s="49">
        <v>98</v>
      </c>
      <c r="D16" s="49"/>
      <c r="E16" s="49">
        <v>10</v>
      </c>
      <c r="F16" s="49"/>
      <c r="G16" s="49">
        <v>108</v>
      </c>
      <c r="H16" s="51"/>
      <c r="I16" s="52">
        <v>30</v>
      </c>
      <c r="J16" s="49"/>
      <c r="K16" s="49">
        <v>16</v>
      </c>
      <c r="L16" s="51"/>
      <c r="M16" s="52">
        <v>154</v>
      </c>
      <c r="N16" s="53"/>
    </row>
    <row r="17" spans="1:14" ht="15.75" customHeight="1">
      <c r="A17" s="19"/>
      <c r="B17" s="21" t="s">
        <v>15</v>
      </c>
      <c r="C17" s="49">
        <v>268</v>
      </c>
      <c r="D17" s="49">
        <v>253</v>
      </c>
      <c r="E17" s="49">
        <v>39</v>
      </c>
      <c r="F17" s="49">
        <v>31</v>
      </c>
      <c r="G17" s="49">
        <v>307</v>
      </c>
      <c r="H17" s="51">
        <v>283</v>
      </c>
      <c r="I17" s="52">
        <v>47</v>
      </c>
      <c r="J17" s="49">
        <v>39</v>
      </c>
      <c r="K17" s="49">
        <v>103</v>
      </c>
      <c r="L17" s="51">
        <v>76</v>
      </c>
      <c r="M17" s="52">
        <v>457</v>
      </c>
      <c r="N17" s="53">
        <v>398</v>
      </c>
    </row>
    <row r="18" spans="1:14" s="22" customFormat="1" ht="15.75" customHeight="1">
      <c r="A18" s="19">
        <v>5</v>
      </c>
      <c r="B18" s="15" t="s">
        <v>16</v>
      </c>
      <c r="C18" s="49">
        <f>SUM(C19:C24)</f>
        <v>1627</v>
      </c>
      <c r="D18" s="49">
        <f>SUM(D19:D24)</f>
        <v>1210</v>
      </c>
      <c r="E18" s="49">
        <f>SUM(E19:E24)</f>
        <v>175</v>
      </c>
      <c r="F18" s="49">
        <f>SUM(F19:F24)</f>
        <v>34</v>
      </c>
      <c r="G18" s="49">
        <f>C18+E18</f>
        <v>1802</v>
      </c>
      <c r="H18" s="51">
        <f>D18+F18</f>
        <v>1244</v>
      </c>
      <c r="I18" s="49">
        <f>SUM(I19:I24)</f>
        <v>339</v>
      </c>
      <c r="J18" s="49">
        <f>SUM(J19:J24)</f>
        <v>146</v>
      </c>
      <c r="K18" s="49">
        <f>SUM(K19:K24)</f>
        <v>388</v>
      </c>
      <c r="L18" s="49">
        <f>SUM(L19:L24)</f>
        <v>271</v>
      </c>
      <c r="M18" s="52">
        <f>G18+I18+K18</f>
        <v>2529</v>
      </c>
      <c r="N18" s="53">
        <f>H18+J18+L18</f>
        <v>1661</v>
      </c>
    </row>
    <row r="19" spans="1:14" s="22" customFormat="1" ht="15.75" customHeight="1">
      <c r="A19" s="19"/>
      <c r="B19" s="23" t="s">
        <v>17</v>
      </c>
      <c r="C19" s="49">
        <v>774</v>
      </c>
      <c r="D19" s="49">
        <v>660</v>
      </c>
      <c r="E19" s="49">
        <v>79</v>
      </c>
      <c r="F19" s="49">
        <v>9</v>
      </c>
      <c r="G19" s="49">
        <f t="shared" ref="G19:H24" si="0">C19+E19</f>
        <v>853</v>
      </c>
      <c r="H19" s="51">
        <f t="shared" si="0"/>
        <v>669</v>
      </c>
      <c r="I19" s="52">
        <v>160</v>
      </c>
      <c r="J19" s="49">
        <v>101</v>
      </c>
      <c r="K19" s="49">
        <v>244</v>
      </c>
      <c r="L19" s="51">
        <v>191</v>
      </c>
      <c r="M19" s="52">
        <f t="shared" ref="M19:N24" si="1">G19+I19+K19</f>
        <v>1257</v>
      </c>
      <c r="N19" s="53">
        <f t="shared" si="1"/>
        <v>961</v>
      </c>
    </row>
    <row r="20" spans="1:14" s="22" customFormat="1" ht="15.75" customHeight="1">
      <c r="A20" s="19"/>
      <c r="B20" s="23" t="s">
        <v>18</v>
      </c>
      <c r="C20" s="49">
        <v>331</v>
      </c>
      <c r="D20" s="49">
        <v>105</v>
      </c>
      <c r="E20" s="49">
        <v>9</v>
      </c>
      <c r="F20" s="49">
        <v>1</v>
      </c>
      <c r="G20" s="49">
        <f t="shared" si="0"/>
        <v>340</v>
      </c>
      <c r="H20" s="51">
        <f t="shared" si="0"/>
        <v>106</v>
      </c>
      <c r="I20" s="52">
        <v>61</v>
      </c>
      <c r="J20" s="49">
        <v>8</v>
      </c>
      <c r="K20" s="49">
        <v>34</v>
      </c>
      <c r="L20" s="51">
        <v>13</v>
      </c>
      <c r="M20" s="52">
        <f t="shared" si="1"/>
        <v>435</v>
      </c>
      <c r="N20" s="53">
        <f t="shared" si="1"/>
        <v>127</v>
      </c>
    </row>
    <row r="21" spans="1:14" s="22" customFormat="1" ht="15.75" customHeight="1">
      <c r="A21" s="19"/>
      <c r="B21" s="23" t="s">
        <v>19</v>
      </c>
      <c r="C21" s="49">
        <v>120</v>
      </c>
      <c r="D21" s="49">
        <v>108</v>
      </c>
      <c r="E21" s="49">
        <v>22</v>
      </c>
      <c r="F21" s="49">
        <v>7</v>
      </c>
      <c r="G21" s="49">
        <f t="shared" si="0"/>
        <v>142</v>
      </c>
      <c r="H21" s="51">
        <f t="shared" si="0"/>
        <v>115</v>
      </c>
      <c r="I21" s="52">
        <v>33</v>
      </c>
      <c r="J21" s="49">
        <v>9</v>
      </c>
      <c r="K21" s="49">
        <v>32</v>
      </c>
      <c r="L21" s="51">
        <v>19</v>
      </c>
      <c r="M21" s="52">
        <f t="shared" si="1"/>
        <v>207</v>
      </c>
      <c r="N21" s="53">
        <f t="shared" si="1"/>
        <v>143</v>
      </c>
    </row>
    <row r="22" spans="1:14" s="22" customFormat="1" ht="15.75" customHeight="1">
      <c r="A22" s="19"/>
      <c r="B22" s="23" t="s">
        <v>20</v>
      </c>
      <c r="C22" s="49">
        <v>147</v>
      </c>
      <c r="D22" s="49">
        <v>106</v>
      </c>
      <c r="E22" s="49">
        <v>16</v>
      </c>
      <c r="F22" s="49">
        <v>1</v>
      </c>
      <c r="G22" s="49">
        <f t="shared" si="0"/>
        <v>163</v>
      </c>
      <c r="H22" s="51">
        <f t="shared" si="0"/>
        <v>107</v>
      </c>
      <c r="I22" s="52">
        <v>37</v>
      </c>
      <c r="J22" s="49">
        <v>9</v>
      </c>
      <c r="K22" s="49">
        <v>22</v>
      </c>
      <c r="L22" s="51">
        <v>19</v>
      </c>
      <c r="M22" s="52">
        <f t="shared" si="1"/>
        <v>222</v>
      </c>
      <c r="N22" s="53">
        <f t="shared" si="1"/>
        <v>135</v>
      </c>
    </row>
    <row r="23" spans="1:14" s="22" customFormat="1" ht="15.75" customHeight="1">
      <c r="A23" s="19"/>
      <c r="B23" s="23" t="s">
        <v>21</v>
      </c>
      <c r="C23" s="49">
        <v>131</v>
      </c>
      <c r="D23" s="49">
        <v>122</v>
      </c>
      <c r="E23" s="49">
        <v>28</v>
      </c>
      <c r="F23" s="49">
        <v>1</v>
      </c>
      <c r="G23" s="49">
        <f t="shared" si="0"/>
        <v>159</v>
      </c>
      <c r="H23" s="51">
        <f t="shared" si="0"/>
        <v>123</v>
      </c>
      <c r="I23" s="52">
        <v>36</v>
      </c>
      <c r="J23" s="49">
        <v>16</v>
      </c>
      <c r="K23" s="49">
        <v>22</v>
      </c>
      <c r="L23" s="51">
        <v>13</v>
      </c>
      <c r="M23" s="52">
        <f t="shared" si="1"/>
        <v>217</v>
      </c>
      <c r="N23" s="53">
        <f t="shared" si="1"/>
        <v>152</v>
      </c>
    </row>
    <row r="24" spans="1:14" s="22" customFormat="1" ht="15.75" customHeight="1">
      <c r="A24" s="19"/>
      <c r="B24" s="23" t="s">
        <v>22</v>
      </c>
      <c r="C24" s="49">
        <v>124</v>
      </c>
      <c r="D24" s="49">
        <v>109</v>
      </c>
      <c r="E24" s="49">
        <v>21</v>
      </c>
      <c r="F24" s="49">
        <v>15</v>
      </c>
      <c r="G24" s="49">
        <f t="shared" si="0"/>
        <v>145</v>
      </c>
      <c r="H24" s="51">
        <f t="shared" si="0"/>
        <v>124</v>
      </c>
      <c r="I24" s="52">
        <v>12</v>
      </c>
      <c r="J24" s="49">
        <v>3</v>
      </c>
      <c r="K24" s="49">
        <v>34</v>
      </c>
      <c r="L24" s="51">
        <v>16</v>
      </c>
      <c r="M24" s="52">
        <f t="shared" si="1"/>
        <v>191</v>
      </c>
      <c r="N24" s="53">
        <f t="shared" si="1"/>
        <v>143</v>
      </c>
    </row>
    <row r="25" spans="1:14" ht="15.75" customHeight="1">
      <c r="A25" s="17">
        <v>6</v>
      </c>
      <c r="B25" s="15" t="s">
        <v>23</v>
      </c>
      <c r="C25" s="49">
        <v>983</v>
      </c>
      <c r="D25" s="49">
        <v>885</v>
      </c>
      <c r="E25" s="49">
        <v>25</v>
      </c>
      <c r="F25" s="49">
        <v>21</v>
      </c>
      <c r="G25" s="49">
        <v>1008</v>
      </c>
      <c r="H25" s="51">
        <v>906</v>
      </c>
      <c r="I25" s="52">
        <v>229</v>
      </c>
      <c r="J25" s="49">
        <v>190</v>
      </c>
      <c r="K25" s="49">
        <v>166</v>
      </c>
      <c r="L25" s="51">
        <v>94</v>
      </c>
      <c r="M25" s="52">
        <v>1403</v>
      </c>
      <c r="N25" s="53">
        <v>1190</v>
      </c>
    </row>
    <row r="26" spans="1:14" s="22" customFormat="1" ht="15.75" customHeight="1">
      <c r="A26" s="19">
        <v>7</v>
      </c>
      <c r="B26" s="24" t="s">
        <v>24</v>
      </c>
      <c r="C26" s="56">
        <v>332</v>
      </c>
      <c r="D26" s="56">
        <v>331</v>
      </c>
      <c r="E26" s="56">
        <v>170</v>
      </c>
      <c r="F26" s="56">
        <v>170</v>
      </c>
      <c r="G26" s="56">
        <v>502</v>
      </c>
      <c r="H26" s="57">
        <v>501</v>
      </c>
      <c r="I26" s="58">
        <v>52</v>
      </c>
      <c r="J26" s="56">
        <v>52</v>
      </c>
      <c r="K26" s="56">
        <v>125</v>
      </c>
      <c r="L26" s="57">
        <v>99</v>
      </c>
      <c r="M26" s="58">
        <v>679</v>
      </c>
      <c r="N26" s="59">
        <v>652</v>
      </c>
    </row>
    <row r="27" spans="1:14" ht="15.75" customHeight="1">
      <c r="A27" s="17">
        <v>8</v>
      </c>
      <c r="B27" s="15" t="s">
        <v>25</v>
      </c>
      <c r="C27" s="60">
        <v>310</v>
      </c>
      <c r="D27" s="60">
        <v>301</v>
      </c>
      <c r="E27" s="49">
        <v>112</v>
      </c>
      <c r="F27" s="49">
        <v>68</v>
      </c>
      <c r="G27" s="49">
        <v>422</v>
      </c>
      <c r="H27" s="51">
        <v>369</v>
      </c>
      <c r="I27" s="52">
        <v>46</v>
      </c>
      <c r="J27" s="49">
        <v>45</v>
      </c>
      <c r="K27" s="49">
        <v>40</v>
      </c>
      <c r="L27" s="51">
        <v>33</v>
      </c>
      <c r="M27" s="52">
        <v>508</v>
      </c>
      <c r="N27" s="53">
        <v>447</v>
      </c>
    </row>
    <row r="28" spans="1:14" ht="15.75" customHeight="1">
      <c r="A28" s="17">
        <v>9</v>
      </c>
      <c r="B28" s="15" t="s">
        <v>26</v>
      </c>
      <c r="C28" s="49">
        <v>312</v>
      </c>
      <c r="D28" s="49">
        <v>294</v>
      </c>
      <c r="E28" s="49">
        <v>51</v>
      </c>
      <c r="F28" s="49">
        <v>23</v>
      </c>
      <c r="G28" s="49">
        <v>363</v>
      </c>
      <c r="H28" s="51">
        <f>D28+F28</f>
        <v>317</v>
      </c>
      <c r="I28" s="52">
        <v>63</v>
      </c>
      <c r="J28" s="49">
        <v>44</v>
      </c>
      <c r="K28" s="49">
        <v>62</v>
      </c>
      <c r="L28" s="51">
        <v>46</v>
      </c>
      <c r="M28" s="52">
        <f>G28+I28+K28</f>
        <v>488</v>
      </c>
      <c r="N28" s="53">
        <f>H28+J28+L28</f>
        <v>407</v>
      </c>
    </row>
    <row r="29" spans="1:14" s="22" customFormat="1" ht="15.75" customHeight="1">
      <c r="A29" s="19">
        <v>10</v>
      </c>
      <c r="B29" s="24" t="s">
        <v>27</v>
      </c>
      <c r="C29" s="61">
        <v>224</v>
      </c>
      <c r="D29" s="61"/>
      <c r="E29" s="56">
        <v>1</v>
      </c>
      <c r="F29" s="56"/>
      <c r="G29" s="56">
        <v>225</v>
      </c>
      <c r="H29" s="57">
        <v>224</v>
      </c>
      <c r="I29" s="58">
        <v>33</v>
      </c>
      <c r="J29" s="56">
        <v>1</v>
      </c>
      <c r="K29" s="56">
        <v>39</v>
      </c>
      <c r="L29" s="57"/>
      <c r="M29" s="58">
        <v>296</v>
      </c>
      <c r="N29" s="59">
        <v>225</v>
      </c>
    </row>
    <row r="30" spans="1:14" ht="15.75" customHeight="1">
      <c r="A30" s="17">
        <v>11</v>
      </c>
      <c r="B30" s="15" t="s">
        <v>28</v>
      </c>
      <c r="C30" s="49">
        <v>276</v>
      </c>
      <c r="D30" s="49">
        <v>65</v>
      </c>
      <c r="E30" s="49">
        <v>92</v>
      </c>
      <c r="F30" s="49">
        <v>92</v>
      </c>
      <c r="G30" s="49">
        <v>368</v>
      </c>
      <c r="H30" s="51">
        <v>157</v>
      </c>
      <c r="I30" s="52">
        <v>77</v>
      </c>
      <c r="J30" s="49">
        <v>70</v>
      </c>
      <c r="K30" s="49">
        <v>56</v>
      </c>
      <c r="L30" s="51">
        <v>34</v>
      </c>
      <c r="M30" s="52">
        <v>501</v>
      </c>
      <c r="N30" s="53">
        <v>261</v>
      </c>
    </row>
    <row r="31" spans="1:14" ht="15.75" customHeight="1">
      <c r="A31" s="17">
        <v>12</v>
      </c>
      <c r="B31" s="15" t="s">
        <v>29</v>
      </c>
      <c r="C31" s="60">
        <v>232</v>
      </c>
      <c r="D31" s="60">
        <v>221</v>
      </c>
      <c r="E31" s="49">
        <v>20</v>
      </c>
      <c r="F31" s="49">
        <v>20</v>
      </c>
      <c r="G31" s="49">
        <v>252</v>
      </c>
      <c r="H31" s="51">
        <v>241</v>
      </c>
      <c r="I31" s="52">
        <v>28</v>
      </c>
      <c r="J31" s="49">
        <v>25</v>
      </c>
      <c r="K31" s="49">
        <v>46</v>
      </c>
      <c r="L31" s="51">
        <v>29</v>
      </c>
      <c r="M31" s="52">
        <v>326</v>
      </c>
      <c r="N31" s="53">
        <v>295</v>
      </c>
    </row>
    <row r="32" spans="1:14" ht="15.75" customHeight="1">
      <c r="A32" s="19">
        <v>13</v>
      </c>
      <c r="B32" s="15" t="s">
        <v>30</v>
      </c>
      <c r="C32" s="60">
        <v>215</v>
      </c>
      <c r="D32" s="60">
        <v>190</v>
      </c>
      <c r="E32" s="49">
        <v>5</v>
      </c>
      <c r="F32" s="49">
        <v>5</v>
      </c>
      <c r="G32" s="49">
        <v>220</v>
      </c>
      <c r="H32" s="51">
        <v>195</v>
      </c>
      <c r="I32" s="52">
        <v>46</v>
      </c>
      <c r="J32" s="49">
        <v>39</v>
      </c>
      <c r="K32" s="49">
        <v>32</v>
      </c>
      <c r="L32" s="51">
        <v>24</v>
      </c>
      <c r="M32" s="52">
        <v>298</v>
      </c>
      <c r="N32" s="53">
        <v>258</v>
      </c>
    </row>
    <row r="33" spans="1:14" ht="15.75" customHeight="1">
      <c r="A33" s="17">
        <v>14</v>
      </c>
      <c r="B33" s="15" t="s">
        <v>31</v>
      </c>
      <c r="C33" s="49">
        <v>172</v>
      </c>
      <c r="D33" s="49">
        <v>164</v>
      </c>
      <c r="E33" s="49">
        <v>122</v>
      </c>
      <c r="F33" s="49">
        <v>108</v>
      </c>
      <c r="G33" s="49">
        <v>294</v>
      </c>
      <c r="H33" s="51">
        <v>272</v>
      </c>
      <c r="I33" s="52">
        <v>44</v>
      </c>
      <c r="J33" s="49">
        <v>26</v>
      </c>
      <c r="K33" s="49">
        <v>56</v>
      </c>
      <c r="L33" s="51">
        <v>32</v>
      </c>
      <c r="M33" s="52">
        <v>394</v>
      </c>
      <c r="N33" s="53">
        <v>330</v>
      </c>
    </row>
    <row r="34" spans="1:14" ht="15.75" customHeight="1">
      <c r="A34" s="17">
        <v>15</v>
      </c>
      <c r="B34" s="15" t="s">
        <v>32</v>
      </c>
      <c r="C34" s="49">
        <v>146</v>
      </c>
      <c r="D34" s="49">
        <v>143</v>
      </c>
      <c r="E34" s="49">
        <v>47</v>
      </c>
      <c r="F34" s="49">
        <v>47</v>
      </c>
      <c r="G34" s="49">
        <v>193</v>
      </c>
      <c r="H34" s="51">
        <f>D34+F34</f>
        <v>190</v>
      </c>
      <c r="I34" s="52">
        <v>65</v>
      </c>
      <c r="J34" s="49">
        <v>35</v>
      </c>
      <c r="K34" s="49">
        <v>36</v>
      </c>
      <c r="L34" s="51">
        <v>26</v>
      </c>
      <c r="M34" s="52">
        <v>294</v>
      </c>
      <c r="N34" s="53">
        <f>H34+J34+L34</f>
        <v>251</v>
      </c>
    </row>
    <row r="35" spans="1:14" ht="15.75" customHeight="1">
      <c r="A35" s="19">
        <v>16</v>
      </c>
      <c r="B35" s="15" t="s">
        <v>33</v>
      </c>
      <c r="C35" s="49">
        <v>153</v>
      </c>
      <c r="D35" s="49">
        <v>153</v>
      </c>
      <c r="E35" s="49">
        <v>38</v>
      </c>
      <c r="F35" s="49">
        <v>38</v>
      </c>
      <c r="G35" s="49">
        <v>191</v>
      </c>
      <c r="H35" s="51">
        <v>191</v>
      </c>
      <c r="I35" s="52">
        <v>33</v>
      </c>
      <c r="J35" s="49">
        <v>33</v>
      </c>
      <c r="K35" s="49">
        <v>46</v>
      </c>
      <c r="L35" s="51">
        <v>35</v>
      </c>
      <c r="M35" s="52">
        <v>270</v>
      </c>
      <c r="N35" s="53">
        <v>259</v>
      </c>
    </row>
    <row r="36" spans="1:14" ht="15.75" customHeight="1">
      <c r="A36" s="17">
        <v>17</v>
      </c>
      <c r="B36" s="25" t="s">
        <v>34</v>
      </c>
      <c r="C36" s="60">
        <v>163</v>
      </c>
      <c r="D36" s="60"/>
      <c r="E36" s="49">
        <v>6</v>
      </c>
      <c r="F36" s="49"/>
      <c r="G36" s="49">
        <v>169</v>
      </c>
      <c r="H36" s="51"/>
      <c r="I36" s="52">
        <v>34</v>
      </c>
      <c r="J36" s="49"/>
      <c r="K36" s="49">
        <v>12</v>
      </c>
      <c r="L36" s="51"/>
      <c r="M36" s="52">
        <v>215</v>
      </c>
      <c r="N36" s="53"/>
    </row>
    <row r="37" spans="1:14" ht="15.75" customHeight="1">
      <c r="A37" s="17">
        <v>18</v>
      </c>
      <c r="B37" s="15" t="s">
        <v>35</v>
      </c>
      <c r="C37" s="49">
        <v>112</v>
      </c>
      <c r="D37" s="49">
        <v>107</v>
      </c>
      <c r="E37" s="49">
        <v>21</v>
      </c>
      <c r="F37" s="49">
        <v>19</v>
      </c>
      <c r="G37" s="49">
        <v>133</v>
      </c>
      <c r="H37" s="51">
        <v>126</v>
      </c>
      <c r="I37" s="52">
        <v>67</v>
      </c>
      <c r="J37" s="49">
        <v>61</v>
      </c>
      <c r="K37" s="49">
        <v>23</v>
      </c>
      <c r="L37" s="51">
        <v>21</v>
      </c>
      <c r="M37" s="52">
        <v>223</v>
      </c>
      <c r="N37" s="53">
        <v>208</v>
      </c>
    </row>
    <row r="38" spans="1:14" ht="15.75" customHeight="1">
      <c r="A38" s="19">
        <v>19</v>
      </c>
      <c r="B38" s="15" t="s">
        <v>36</v>
      </c>
      <c r="C38" s="49">
        <v>143</v>
      </c>
      <c r="D38" s="49">
        <v>140</v>
      </c>
      <c r="E38" s="49">
        <v>16</v>
      </c>
      <c r="F38" s="49">
        <v>16</v>
      </c>
      <c r="G38" s="49">
        <v>159</v>
      </c>
      <c r="H38" s="51">
        <v>156</v>
      </c>
      <c r="I38" s="52">
        <v>47</v>
      </c>
      <c r="J38" s="49">
        <v>17</v>
      </c>
      <c r="K38" s="49">
        <v>24</v>
      </c>
      <c r="L38" s="51">
        <v>3</v>
      </c>
      <c r="M38" s="52">
        <v>230</v>
      </c>
      <c r="N38" s="53">
        <v>176</v>
      </c>
    </row>
    <row r="39" spans="1:14" ht="15.75" customHeight="1">
      <c r="A39" s="17">
        <v>20</v>
      </c>
      <c r="B39" s="26" t="s">
        <v>37</v>
      </c>
      <c r="C39" s="49">
        <v>143</v>
      </c>
      <c r="D39" s="49">
        <v>138</v>
      </c>
      <c r="E39" s="49">
        <v>17</v>
      </c>
      <c r="F39" s="49">
        <v>17</v>
      </c>
      <c r="G39" s="49">
        <v>160</v>
      </c>
      <c r="H39" s="51">
        <v>155</v>
      </c>
      <c r="I39" s="52">
        <v>64</v>
      </c>
      <c r="J39" s="49">
        <v>61</v>
      </c>
      <c r="K39" s="49">
        <v>25</v>
      </c>
      <c r="L39" s="51">
        <v>22</v>
      </c>
      <c r="M39" s="52">
        <v>248</v>
      </c>
      <c r="N39" s="53">
        <v>238</v>
      </c>
    </row>
    <row r="40" spans="1:14" ht="15.75" customHeight="1">
      <c r="A40" s="17">
        <v>21</v>
      </c>
      <c r="B40" s="25" t="s">
        <v>38</v>
      </c>
      <c r="C40" s="62">
        <v>144</v>
      </c>
      <c r="D40" s="62"/>
      <c r="E40" s="62">
        <v>4</v>
      </c>
      <c r="F40" s="62"/>
      <c r="G40" s="62">
        <v>148</v>
      </c>
      <c r="H40" s="54"/>
      <c r="I40" s="63">
        <v>23</v>
      </c>
      <c r="J40" s="62"/>
      <c r="K40" s="62">
        <v>6</v>
      </c>
      <c r="L40" s="54"/>
      <c r="M40" s="63">
        <v>177</v>
      </c>
      <c r="N40" s="55"/>
    </row>
    <row r="41" spans="1:14" ht="15.75" customHeight="1">
      <c r="A41" s="19">
        <v>22</v>
      </c>
      <c r="B41" s="15" t="s">
        <v>39</v>
      </c>
      <c r="C41" s="49">
        <v>105</v>
      </c>
      <c r="D41" s="49">
        <v>94</v>
      </c>
      <c r="E41" s="49">
        <v>20</v>
      </c>
      <c r="F41" s="49">
        <v>1</v>
      </c>
      <c r="G41" s="49">
        <v>125</v>
      </c>
      <c r="H41" s="51">
        <f>D41+F41</f>
        <v>95</v>
      </c>
      <c r="I41" s="52">
        <v>40</v>
      </c>
      <c r="J41" s="49">
        <v>10</v>
      </c>
      <c r="K41" s="49">
        <v>17</v>
      </c>
      <c r="L41" s="51">
        <v>5</v>
      </c>
      <c r="M41" s="52">
        <v>182</v>
      </c>
      <c r="N41" s="53">
        <f>H41+J41+L41</f>
        <v>110</v>
      </c>
    </row>
    <row r="42" spans="1:14" ht="15.75" customHeight="1">
      <c r="A42" s="17">
        <v>23</v>
      </c>
      <c r="B42" s="15" t="s">
        <v>40</v>
      </c>
      <c r="C42" s="60">
        <v>153</v>
      </c>
      <c r="D42" s="60">
        <v>149</v>
      </c>
      <c r="E42" s="49">
        <v>24</v>
      </c>
      <c r="F42" s="49">
        <v>24</v>
      </c>
      <c r="G42" s="49">
        <v>177</v>
      </c>
      <c r="H42" s="51">
        <f>SUM(D42+F42)</f>
        <v>173</v>
      </c>
      <c r="I42" s="52">
        <v>40</v>
      </c>
      <c r="J42" s="49">
        <v>40</v>
      </c>
      <c r="K42" s="49">
        <v>20</v>
      </c>
      <c r="L42" s="51">
        <v>20</v>
      </c>
      <c r="M42" s="52">
        <v>237</v>
      </c>
      <c r="N42" s="53">
        <f>SUM(D42+F42+J42+L42)</f>
        <v>233</v>
      </c>
    </row>
    <row r="43" spans="1:14" ht="15.75" customHeight="1">
      <c r="A43" s="17">
        <v>24</v>
      </c>
      <c r="B43" s="15" t="s">
        <v>41</v>
      </c>
      <c r="C43" s="49">
        <v>99</v>
      </c>
      <c r="D43" s="49">
        <v>90</v>
      </c>
      <c r="E43" s="49">
        <v>10</v>
      </c>
      <c r="F43" s="49">
        <v>10</v>
      </c>
      <c r="G43" s="49">
        <v>109</v>
      </c>
      <c r="H43" s="51">
        <v>100</v>
      </c>
      <c r="I43" s="52">
        <v>43</v>
      </c>
      <c r="J43" s="49">
        <v>41</v>
      </c>
      <c r="K43" s="49">
        <v>4</v>
      </c>
      <c r="L43" s="51">
        <v>1</v>
      </c>
      <c r="M43" s="52">
        <v>156</v>
      </c>
      <c r="N43" s="53">
        <v>142</v>
      </c>
    </row>
    <row r="44" spans="1:14" ht="15.75" customHeight="1">
      <c r="A44" s="19">
        <v>25</v>
      </c>
      <c r="B44" s="15" t="s">
        <v>42</v>
      </c>
      <c r="C44" s="49">
        <v>117</v>
      </c>
      <c r="D44" s="49">
        <v>116</v>
      </c>
      <c r="E44" s="49">
        <v>15</v>
      </c>
      <c r="F44" s="49">
        <v>7</v>
      </c>
      <c r="G44" s="49">
        <v>132</v>
      </c>
      <c r="H44" s="51">
        <v>123</v>
      </c>
      <c r="I44" s="52">
        <v>31</v>
      </c>
      <c r="J44" s="49">
        <v>20</v>
      </c>
      <c r="K44" s="49">
        <v>11</v>
      </c>
      <c r="L44" s="51">
        <v>5</v>
      </c>
      <c r="M44" s="52">
        <v>174</v>
      </c>
      <c r="N44" s="53">
        <f>L44+J44+H44</f>
        <v>148</v>
      </c>
    </row>
    <row r="45" spans="1:14" ht="15.75" customHeight="1">
      <c r="A45" s="17">
        <v>26</v>
      </c>
      <c r="B45" s="15" t="s">
        <v>43</v>
      </c>
      <c r="C45" s="49">
        <v>90</v>
      </c>
      <c r="D45" s="49"/>
      <c r="E45" s="49">
        <v>7</v>
      </c>
      <c r="F45" s="49"/>
      <c r="G45" s="49">
        <v>97</v>
      </c>
      <c r="H45" s="51"/>
      <c r="I45" s="52">
        <v>30</v>
      </c>
      <c r="J45" s="49"/>
      <c r="K45" s="49">
        <v>22</v>
      </c>
      <c r="L45" s="51"/>
      <c r="M45" s="52">
        <v>149</v>
      </c>
      <c r="N45" s="53"/>
    </row>
    <row r="46" spans="1:14" ht="15.75" customHeight="1">
      <c r="A46" s="17">
        <v>27</v>
      </c>
      <c r="B46" s="15" t="s">
        <v>44</v>
      </c>
      <c r="C46" s="49">
        <v>83</v>
      </c>
      <c r="D46" s="49">
        <v>83</v>
      </c>
      <c r="E46" s="49">
        <v>6</v>
      </c>
      <c r="F46" s="49">
        <v>6</v>
      </c>
      <c r="G46" s="49">
        <v>89</v>
      </c>
      <c r="H46" s="51">
        <v>89</v>
      </c>
      <c r="I46" s="52">
        <v>18</v>
      </c>
      <c r="J46" s="49">
        <v>18</v>
      </c>
      <c r="K46" s="49">
        <v>10</v>
      </c>
      <c r="L46" s="51">
        <v>8</v>
      </c>
      <c r="M46" s="52">
        <v>117</v>
      </c>
      <c r="N46" s="53">
        <v>115</v>
      </c>
    </row>
    <row r="47" spans="1:14" s="22" customFormat="1" ht="15.75" customHeight="1">
      <c r="A47" s="19">
        <v>28</v>
      </c>
      <c r="B47" s="24" t="s">
        <v>45</v>
      </c>
      <c r="C47" s="56">
        <v>101</v>
      </c>
      <c r="D47" s="56"/>
      <c r="E47" s="56">
        <v>24</v>
      </c>
      <c r="F47" s="56"/>
      <c r="G47" s="56">
        <v>125</v>
      </c>
      <c r="H47" s="57"/>
      <c r="I47" s="58">
        <v>30</v>
      </c>
      <c r="J47" s="56"/>
      <c r="K47" s="56">
        <v>15</v>
      </c>
      <c r="L47" s="57"/>
      <c r="M47" s="58">
        <v>170</v>
      </c>
      <c r="N47" s="59"/>
    </row>
    <row r="48" spans="1:14" s="22" customFormat="1" ht="15.75" customHeight="1">
      <c r="A48" s="17">
        <v>29</v>
      </c>
      <c r="B48" s="24" t="s">
        <v>46</v>
      </c>
      <c r="C48" s="56">
        <v>117</v>
      </c>
      <c r="D48" s="56">
        <v>115</v>
      </c>
      <c r="E48" s="56">
        <v>5</v>
      </c>
      <c r="F48" s="56">
        <v>3</v>
      </c>
      <c r="G48" s="56">
        <v>132</v>
      </c>
      <c r="H48" s="57">
        <v>188</v>
      </c>
      <c r="I48" s="58">
        <v>21</v>
      </c>
      <c r="J48" s="56">
        <v>15</v>
      </c>
      <c r="K48" s="56">
        <v>10</v>
      </c>
      <c r="L48" s="57">
        <v>1</v>
      </c>
      <c r="M48" s="58">
        <v>163</v>
      </c>
      <c r="N48" s="59">
        <v>134</v>
      </c>
    </row>
    <row r="49" spans="1:15" ht="15.75" customHeight="1">
      <c r="A49" s="17">
        <v>30</v>
      </c>
      <c r="B49" s="15" t="s">
        <v>47</v>
      </c>
      <c r="C49" s="49">
        <v>79</v>
      </c>
      <c r="D49" s="49">
        <v>79</v>
      </c>
      <c r="E49" s="49">
        <v>5</v>
      </c>
      <c r="F49" s="49">
        <v>4</v>
      </c>
      <c r="G49" s="49">
        <v>84</v>
      </c>
      <c r="H49" s="51">
        <v>83</v>
      </c>
      <c r="I49" s="52">
        <v>19</v>
      </c>
      <c r="J49" s="49">
        <v>10</v>
      </c>
      <c r="K49" s="49">
        <v>18</v>
      </c>
      <c r="L49" s="51"/>
      <c r="M49" s="52">
        <v>121</v>
      </c>
      <c r="N49" s="53">
        <v>93</v>
      </c>
    </row>
    <row r="50" spans="1:15" ht="15.75" customHeight="1">
      <c r="A50" s="19">
        <v>31</v>
      </c>
      <c r="B50" s="15" t="s">
        <v>48</v>
      </c>
      <c r="C50" s="49">
        <v>66</v>
      </c>
      <c r="D50" s="49">
        <v>59</v>
      </c>
      <c r="E50" s="49">
        <v>10</v>
      </c>
      <c r="F50" s="49">
        <v>0</v>
      </c>
      <c r="G50" s="49">
        <v>76</v>
      </c>
      <c r="H50" s="51">
        <v>59</v>
      </c>
      <c r="I50" s="52">
        <v>16</v>
      </c>
      <c r="J50" s="49">
        <v>2</v>
      </c>
      <c r="K50" s="49">
        <v>28</v>
      </c>
      <c r="L50" s="51">
        <v>7</v>
      </c>
      <c r="M50" s="52">
        <v>120</v>
      </c>
      <c r="N50" s="55">
        <v>68</v>
      </c>
    </row>
    <row r="51" spans="1:15" ht="15.75" customHeight="1">
      <c r="A51" s="17">
        <v>32</v>
      </c>
      <c r="B51" s="15" t="s">
        <v>49</v>
      </c>
      <c r="C51" s="62">
        <v>98</v>
      </c>
      <c r="D51" s="62">
        <v>93</v>
      </c>
      <c r="E51" s="62"/>
      <c r="F51" s="62"/>
      <c r="G51" s="62">
        <v>98</v>
      </c>
      <c r="H51" s="54">
        <v>93</v>
      </c>
      <c r="I51" s="63">
        <v>26</v>
      </c>
      <c r="J51" s="62">
        <v>20</v>
      </c>
      <c r="K51" s="62">
        <v>13</v>
      </c>
      <c r="L51" s="54">
        <v>9</v>
      </c>
      <c r="M51" s="63">
        <v>137</v>
      </c>
      <c r="N51" s="55">
        <v>122</v>
      </c>
    </row>
    <row r="52" spans="1:15" ht="15.75" customHeight="1">
      <c r="A52" s="17">
        <v>33</v>
      </c>
      <c r="B52" s="25" t="s">
        <v>50</v>
      </c>
      <c r="C52" s="62">
        <v>106</v>
      </c>
      <c r="D52" s="62">
        <v>106</v>
      </c>
      <c r="E52" s="62">
        <v>9</v>
      </c>
      <c r="F52" s="62">
        <v>9</v>
      </c>
      <c r="G52" s="62">
        <v>115</v>
      </c>
      <c r="H52" s="54">
        <v>115</v>
      </c>
      <c r="I52" s="63">
        <v>34</v>
      </c>
      <c r="J52" s="62">
        <v>34</v>
      </c>
      <c r="K52" s="62">
        <v>11</v>
      </c>
      <c r="L52" s="54">
        <v>9</v>
      </c>
      <c r="M52" s="63">
        <v>160</v>
      </c>
      <c r="N52" s="55">
        <v>158</v>
      </c>
    </row>
    <row r="53" spans="1:15" ht="15.75" customHeight="1">
      <c r="A53" s="19">
        <v>34</v>
      </c>
      <c r="B53" s="27" t="s">
        <v>51</v>
      </c>
      <c r="C53" s="64">
        <v>73</v>
      </c>
      <c r="D53" s="64">
        <v>51</v>
      </c>
      <c r="E53" s="65">
        <v>0</v>
      </c>
      <c r="F53" s="65">
        <v>0</v>
      </c>
      <c r="G53" s="65">
        <v>73</v>
      </c>
      <c r="H53" s="66">
        <v>51</v>
      </c>
      <c r="I53" s="67">
        <v>23</v>
      </c>
      <c r="J53" s="65">
        <v>20</v>
      </c>
      <c r="K53" s="65">
        <v>11</v>
      </c>
      <c r="L53" s="66">
        <v>10</v>
      </c>
      <c r="M53" s="67">
        <v>104</v>
      </c>
      <c r="N53" s="68">
        <v>81</v>
      </c>
    </row>
    <row r="54" spans="1:15" ht="15.75" customHeight="1">
      <c r="A54" s="17">
        <v>35</v>
      </c>
      <c r="B54" s="15" t="s">
        <v>52</v>
      </c>
      <c r="C54" s="49">
        <v>59</v>
      </c>
      <c r="D54" s="49"/>
      <c r="E54" s="49">
        <v>0</v>
      </c>
      <c r="F54" s="49"/>
      <c r="G54" s="49">
        <v>59</v>
      </c>
      <c r="H54" s="51"/>
      <c r="I54" s="52">
        <v>27</v>
      </c>
      <c r="J54" s="49"/>
      <c r="K54" s="49">
        <v>8</v>
      </c>
      <c r="L54" s="51"/>
      <c r="M54" s="52">
        <v>94</v>
      </c>
      <c r="N54" s="53"/>
    </row>
    <row r="55" spans="1:15" ht="15.75" customHeight="1">
      <c r="A55" s="17">
        <v>36</v>
      </c>
      <c r="B55" s="15" t="s">
        <v>53</v>
      </c>
      <c r="C55" s="49">
        <v>48</v>
      </c>
      <c r="D55" s="49"/>
      <c r="E55" s="49">
        <v>0</v>
      </c>
      <c r="F55" s="49"/>
      <c r="G55" s="49">
        <v>48</v>
      </c>
      <c r="H55" s="51"/>
      <c r="I55" s="52">
        <v>10</v>
      </c>
      <c r="J55" s="49"/>
      <c r="K55" s="49">
        <v>0</v>
      </c>
      <c r="L55" s="51"/>
      <c r="M55" s="52">
        <v>58</v>
      </c>
      <c r="N55" s="53"/>
    </row>
    <row r="56" spans="1:15" ht="15.75" customHeight="1" thickBot="1">
      <c r="A56" s="28">
        <v>37</v>
      </c>
      <c r="B56" s="29" t="s">
        <v>54</v>
      </c>
      <c r="C56" s="65">
        <v>252</v>
      </c>
      <c r="D56" s="65">
        <v>252</v>
      </c>
      <c r="E56" s="65">
        <v>1</v>
      </c>
      <c r="F56" s="65">
        <v>1</v>
      </c>
      <c r="G56" s="65">
        <v>253</v>
      </c>
      <c r="H56" s="66">
        <v>253</v>
      </c>
      <c r="I56" s="67">
        <v>43</v>
      </c>
      <c r="J56" s="65">
        <v>37</v>
      </c>
      <c r="K56" s="65">
        <v>123</v>
      </c>
      <c r="L56" s="66">
        <v>102</v>
      </c>
      <c r="M56" s="67">
        <v>419</v>
      </c>
      <c r="N56" s="68">
        <v>392</v>
      </c>
    </row>
    <row r="57" spans="1:15" s="30" customFormat="1" ht="15.75" customHeight="1" thickBot="1">
      <c r="A57" s="77" t="s">
        <v>2</v>
      </c>
      <c r="B57" s="78"/>
      <c r="C57" s="69">
        <v>18112</v>
      </c>
      <c r="D57" s="69"/>
      <c r="E57" s="69">
        <v>2117</v>
      </c>
      <c r="F57" s="69"/>
      <c r="G57" s="69">
        <v>20230</v>
      </c>
      <c r="H57" s="70"/>
      <c r="I57" s="71">
        <v>3560</v>
      </c>
      <c r="J57" s="69"/>
      <c r="K57" s="69">
        <v>3858</v>
      </c>
      <c r="L57" s="70"/>
      <c r="M57" s="71">
        <v>27648</v>
      </c>
      <c r="N57" s="72"/>
    </row>
    <row r="58" spans="1:15" ht="15.75" customHeight="1">
      <c r="A58" s="1"/>
      <c r="B58" s="1"/>
    </row>
    <row r="59" spans="1:15" ht="15.75" customHeight="1" thickBot="1">
      <c r="A59" s="31"/>
      <c r="B59" s="1"/>
      <c r="M59" s="74">
        <f>SUM(M5,M6,M8,M17:M18,M25:M27,M29:M34,M38:M39,M42:M44,M46,M48:M53,M56,M37,M35,M28,M41)</f>
        <v>24818</v>
      </c>
      <c r="N59" s="74">
        <f>SUM(N5:N18,N25:N56)</f>
        <v>17125</v>
      </c>
    </row>
    <row r="60" spans="1:15" ht="15.75" customHeight="1" thickBot="1">
      <c r="A60" s="31"/>
      <c r="B60" s="1"/>
      <c r="N60" s="75">
        <f>N59/M59*100</f>
        <v>69.002337013457975</v>
      </c>
      <c r="O60" s="76" t="s">
        <v>66</v>
      </c>
    </row>
    <row r="61" spans="1:15" ht="15.75" customHeight="1">
      <c r="A61" s="32"/>
    </row>
  </sheetData>
  <mergeCells count="2">
    <mergeCell ref="A57:B57"/>
    <mergeCell ref="A2:N2"/>
  </mergeCells>
  <pageMargins left="0.15748031496062992" right="0.15748031496062992" top="0.39370078740157483" bottom="0.39370078740157483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dcterms:created xsi:type="dcterms:W3CDTF">2018-09-26T09:22:17Z</dcterms:created>
  <dcterms:modified xsi:type="dcterms:W3CDTF">2018-10-09T11:23:33Z</dcterms:modified>
</cp:coreProperties>
</file>